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<sst xmlns="http://schemas.openxmlformats.org/spreadsheetml/2006/main" count="46" uniqueCount="46">
  <si>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DATE</t>
  </si>
  <si>
    <t xml:space="preserve">Téléphone : (514) 990-1625  </t>
  </si>
  <si>
    <t>Télécopie : (514) 282-8011</t>
  </si>
  <si>
    <t>Courriel : bonjour@mondojeunesse.com</t>
  </si>
  <si>
    <t>Veuillez remplir ce formulaire à l'ordinateur svp, Merci! (cases blanches)</t>
  </si>
  <si>
    <t xml:space="preserve">Nom du contact responsable : </t>
  </si>
  <si>
    <t xml:space="preserve">Adresse : </t>
  </si>
  <si>
    <t>Ville et Code postal :</t>
  </si>
  <si>
    <t xml:space="preserve">Téléphone : </t>
  </si>
  <si>
    <t xml:space="preserve">Courriel : </t>
  </si>
  <si>
    <t>Description des produits commandés</t>
  </si>
  <si>
    <t>Quantité</t>
  </si>
  <si>
    <t>Prix</t>
  </si>
  <si>
    <t>Montant</t>
  </si>
  <si>
    <t>Importation à partir d'un fichier Excel (1 par service de garde)</t>
  </si>
  <si>
    <t>Module expédition par courriel  (1 par service de garde)</t>
  </si>
  <si>
    <t>Autres spécifiez …</t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</si>
  <si>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Rabais fidélité (maximum 1)</t>
    </r>
  </si>
  <si>
    <t>Rabais pour commande passée avant le 30-11-2017 (maximum 1)</t>
  </si>
  <si>
    <t>Rabais pour l'achat de licences additionnelles</t>
  </si>
  <si>
    <r>
      <rPr>
        <b/>
        <sz val="9"/>
        <rFont val="Calibri"/>
        <family val="2"/>
      </rPr>
      <t xml:space="preserve">PAIEMENT PAR CHÈQUE OU VIREMENT BANCAIRE. </t>
    </r>
    <r>
      <rPr>
        <b/>
        <sz val="12"/>
        <rFont val="Calibri"/>
        <family val="2"/>
      </rPr>
      <t>AUCUNE CARTE DE CRÉDIT ACCEPTÉE</t>
    </r>
  </si>
  <si>
    <t>SOUS-TOTAL</t>
  </si>
  <si>
    <t>TAUX DE T.P.S.</t>
  </si>
  <si>
    <t>T.P.S.  (891231706)</t>
  </si>
  <si>
    <t>Notes ou directives</t>
  </si>
  <si>
    <t>Taux T.V.Q.</t>
  </si>
  <si>
    <t>T.V.Q. (1203000355)</t>
  </si>
  <si>
    <t>Total des taxes</t>
  </si>
  <si>
    <t>TOTAL</t>
  </si>
  <si>
    <t>Une facture et la clé d'activation du logiciel vous seront envoyées par courriel sur réception du paiement.</t>
  </si>
  <si>
    <t>L'achat de la licence est créditable à l'achat du Module administration.</t>
  </si>
  <si>
    <t>Nous vous remercions pour votre confiance.</t>
  </si>
  <si>
    <r>
      <t xml:space="preserve">S.V.P. faire parvenir votre paiement par chèque à l'ordre de </t>
    </r>
    <r>
      <rPr>
        <b/>
        <sz val="11"/>
        <color indexed="8"/>
        <rFont val="Calibri"/>
        <family val="2"/>
      </rPr>
      <t>Mondo in</t>
    </r>
  </si>
  <si>
    <t>Nom qui sera imprimé sur le relevé, un par service de garde (MAXIMUM 30 CARACTÉRES)</t>
  </si>
  <si>
    <t>Service de garde 1</t>
  </si>
  <si>
    <t>Service de garde 2</t>
  </si>
  <si>
    <t xml:space="preserve">Nom du client (pour la facture) : </t>
  </si>
  <si>
    <t>Service de garde 3 (Si plus de 3, faire parvenir la liste par courriel)</t>
  </si>
  <si>
    <t>Relevés 24 2023
BON DE COMMANDE</t>
  </si>
  <si>
    <t>Rabais pour commande passée avant le 30-11-2023 (maximum 1)</t>
  </si>
  <si>
    <t>1211 Blvd Robert-Bourassa bureau 200 Montréal, QC H3B 3A7</t>
  </si>
  <si>
    <t>Le présent bon doit être retourné par la poste, par télécopieur ou par courriel pour confirmer la commande</t>
  </si>
  <si>
    <t>Attention : Nouvelle adresse
N'oubliez pas de mettre à jour vos dossiers.</t>
  </si>
  <si>
    <t xml:space="preserve">Contactez-nous pour connaitre nos autres solutions informatiques! </t>
  </si>
  <si>
    <t>Logiciel Relevé 24 (1 par service de garde) 
Support client et formation de groupe inclus
Assistance de transfert à Revenu  Québec Inclus - Valeur 50$</t>
  </si>
  <si>
    <t>* Rabais fidélité pour les clients ayant fait l'acquisition du logiciel (relevé 24) l'an passé.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</si>
</sst>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40C]d\ mmmm\ yyyy;@"/>
    <numFmt numFmtId="165" formatCode="_-* #,##0.00\ &quot;kr&quot;_-;\-* #,##0.00\ &quot;kr&quot;_-;_-* &quot;-&quot;??\ &quot;kr&quot;_-;_-@_-"/>
    <numFmt numFmtId="166" formatCode="_ * #,##0.00_)\ [$$-C0C]_ ;_ * \(#,##0.00\)\ [$$-C0C]_ ;_ * &quot;-&quot;??_)\ [$$-C0C]_ ;_ @_ "/>
    <numFmt numFmtId="167" formatCode="@\ \ "/>
    <numFmt numFmtId="168" formatCode="0.000%"/>
    <numFmt numFmtId="169" formatCode="[$-C0C]d\ mmmm\ 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62"/>
      <name val="Arial Black"/>
      <family val="2"/>
    </font>
    <font>
      <b/>
      <sz val="24"/>
      <color indexed="40"/>
      <name val="Arial"/>
      <family val="2"/>
    </font>
    <font>
      <b/>
      <sz val="10"/>
      <color indexed="62"/>
      <name val="Arial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62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6" fillId="0" borderId="12" xfId="0" applyFont="1" applyBorder="1" applyAlignment="1">
      <alignment/>
    </xf>
    <xf numFmtId="0" fontId="7" fillId="0" borderId="13" xfId="45" applyFont="1" applyFill="1" applyBorder="1" applyAlignment="1">
      <alignment vertical="center"/>
    </xf>
    <xf numFmtId="166" fontId="10" fillId="0" borderId="11" xfId="49" applyNumberFormat="1" applyFont="1" applyBorder="1" applyAlignment="1" applyProtection="1">
      <alignment horizontal="right" vertical="center"/>
      <protection locked="0"/>
    </xf>
    <xf numFmtId="0" fontId="11" fillId="34" borderId="11" xfId="44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166" fontId="13" fillId="34" borderId="11" xfId="44" applyNumberFormat="1" applyFont="1" applyFill="1" applyBorder="1" applyAlignment="1" applyProtection="1">
      <alignment horizontal="right" vertical="center"/>
      <protection/>
    </xf>
    <xf numFmtId="166" fontId="11" fillId="34" borderId="11" xfId="0" applyNumberFormat="1" applyFont="1" applyFill="1" applyBorder="1" applyAlignment="1" applyProtection="1">
      <alignment horizontal="right" vertical="center"/>
      <protection/>
    </xf>
    <xf numFmtId="1" fontId="11" fillId="34" borderId="11" xfId="44" applyNumberFormat="1" applyFont="1" applyFill="1" applyBorder="1" applyAlignment="1" applyProtection="1">
      <alignment horizontal="center" vertical="center"/>
      <protection/>
    </xf>
    <xf numFmtId="1" fontId="14" fillId="34" borderId="11" xfId="4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" fontId="58" fillId="0" borderId="11" xfId="0" applyNumberFormat="1" applyFont="1" applyBorder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left" vertical="center"/>
      <protection locked="0"/>
    </xf>
    <xf numFmtId="166" fontId="58" fillId="35" borderId="11" xfId="49" applyNumberFormat="1" applyFont="1" applyFill="1" applyBorder="1" applyAlignment="1" applyProtection="1">
      <alignment horizontal="right" vertical="center"/>
      <protection/>
    </xf>
    <xf numFmtId="166" fontId="58" fillId="35" borderId="11" xfId="0" applyNumberFormat="1" applyFont="1" applyFill="1" applyBorder="1" applyAlignment="1" applyProtection="1">
      <alignment horizontal="right" vertical="center"/>
      <protection/>
    </xf>
    <xf numFmtId="0" fontId="59" fillId="36" borderId="11" xfId="0" applyFont="1" applyFill="1" applyBorder="1" applyAlignment="1" applyProtection="1">
      <alignment horizontal="left" vertical="center" wrapText="1"/>
      <protection/>
    </xf>
    <xf numFmtId="0" fontId="59" fillId="36" borderId="11" xfId="0" applyFont="1" applyFill="1" applyBorder="1" applyAlignment="1" applyProtection="1">
      <alignment horizontal="left" vertical="center"/>
      <protection/>
    </xf>
    <xf numFmtId="166" fontId="58" fillId="36" borderId="11" xfId="49" applyNumberFormat="1" applyFont="1" applyFill="1" applyBorder="1" applyAlignment="1" applyProtection="1">
      <alignment horizontal="right" vertical="center"/>
      <protection/>
    </xf>
    <xf numFmtId="167" fontId="58" fillId="36" borderId="11" xfId="0" applyNumberFormat="1" applyFont="1" applyFill="1" applyBorder="1" applyAlignment="1" applyProtection="1">
      <alignment horizontal="right" vertical="center"/>
      <protection/>
    </xf>
    <xf numFmtId="166" fontId="58" fillId="36" borderId="13" xfId="0" applyNumberFormat="1" applyFont="1" applyFill="1" applyBorder="1" applyAlignment="1" applyProtection="1">
      <alignment horizontal="right" vertical="center"/>
      <protection/>
    </xf>
    <xf numFmtId="9" fontId="58" fillId="36" borderId="13" xfId="52" applyFont="1" applyFill="1" applyBorder="1" applyAlignment="1" applyProtection="1">
      <alignment horizontal="right" vertical="center"/>
      <protection/>
    </xf>
    <xf numFmtId="167" fontId="60" fillId="36" borderId="11" xfId="0" applyNumberFormat="1" applyFont="1" applyFill="1" applyBorder="1" applyAlignment="1" applyProtection="1">
      <alignment horizontal="right" vertical="center"/>
      <protection/>
    </xf>
    <xf numFmtId="168" fontId="58" fillId="36" borderId="13" xfId="52" applyNumberFormat="1" applyFont="1" applyFill="1" applyBorder="1" applyAlignment="1" applyProtection="1">
      <alignment horizontal="right" vertical="center"/>
      <protection/>
    </xf>
    <xf numFmtId="167" fontId="61" fillId="36" borderId="11" xfId="0" applyNumberFormat="1" applyFont="1" applyFill="1" applyBorder="1" applyAlignment="1" applyProtection="1">
      <alignment horizontal="right" vertical="center"/>
      <protection/>
    </xf>
    <xf numFmtId="166" fontId="61" fillId="36" borderId="13" xfId="0" applyNumberFormat="1" applyFont="1" applyFill="1" applyBorder="1" applyAlignment="1" applyProtection="1">
      <alignment horizontal="right" vertical="center"/>
      <protection/>
    </xf>
    <xf numFmtId="0" fontId="59" fillId="36" borderId="11" xfId="0" applyFont="1" applyFill="1" applyBorder="1" applyAlignment="1" applyProtection="1">
      <alignment/>
      <protection/>
    </xf>
    <xf numFmtId="0" fontId="59" fillId="37" borderId="13" xfId="0" applyFont="1" applyFill="1" applyBorder="1" applyAlignment="1">
      <alignment horizontal="center" vertical="center"/>
    </xf>
    <xf numFmtId="0" fontId="59" fillId="37" borderId="14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right" vertical="center"/>
    </xf>
    <xf numFmtId="0" fontId="62" fillId="0" borderId="15" xfId="0" applyFont="1" applyBorder="1" applyAlignment="1">
      <alignment/>
    </xf>
    <xf numFmtId="0" fontId="0" fillId="33" borderId="16" xfId="44" applyFont="1" applyFill="1" applyBorder="1" applyAlignment="1">
      <alignment horizontal="center"/>
    </xf>
    <xf numFmtId="0" fontId="0" fillId="33" borderId="17" xfId="44" applyFont="1" applyFill="1" applyBorder="1" applyAlignment="1">
      <alignment horizontal="center"/>
    </xf>
    <xf numFmtId="0" fontId="0" fillId="33" borderId="18" xfId="44" applyFont="1" applyFill="1" applyBorder="1" applyAlignment="1">
      <alignment horizontal="center"/>
    </xf>
    <xf numFmtId="0" fontId="56" fillId="33" borderId="19" xfId="44" applyFont="1" applyFill="1" applyBorder="1" applyAlignment="1">
      <alignment horizontal="center"/>
    </xf>
    <xf numFmtId="0" fontId="56" fillId="33" borderId="0" xfId="44" applyFont="1" applyFill="1" applyBorder="1" applyAlignment="1">
      <alignment horizontal="center"/>
    </xf>
    <xf numFmtId="0" fontId="56" fillId="33" borderId="20" xfId="44" applyFont="1" applyFill="1" applyBorder="1" applyAlignment="1">
      <alignment horizontal="center"/>
    </xf>
    <xf numFmtId="0" fontId="0" fillId="33" borderId="21" xfId="44" applyFont="1" applyFill="1" applyBorder="1" applyAlignment="1">
      <alignment horizontal="center"/>
    </xf>
    <xf numFmtId="0" fontId="0" fillId="33" borderId="10" xfId="44" applyFont="1" applyFill="1" applyBorder="1" applyAlignment="1">
      <alignment horizontal="center"/>
    </xf>
    <xf numFmtId="0" fontId="0" fillId="33" borderId="14" xfId="44" applyFont="1" applyFill="1" applyBorder="1" applyAlignment="1">
      <alignment horizontal="center"/>
    </xf>
    <xf numFmtId="0" fontId="15" fillId="38" borderId="16" xfId="53" applyFont="1" applyFill="1" applyBorder="1" applyAlignment="1">
      <alignment horizontal="center" vertical="center"/>
    </xf>
    <xf numFmtId="0" fontId="15" fillId="38" borderId="18" xfId="53" applyFont="1" applyFill="1" applyBorder="1" applyAlignment="1">
      <alignment horizontal="center" vertical="center"/>
    </xf>
    <xf numFmtId="0" fontId="15" fillId="37" borderId="22" xfId="53" applyFont="1" applyFill="1" applyBorder="1" applyAlignment="1">
      <alignment horizontal="center" vertical="center"/>
    </xf>
    <xf numFmtId="0" fontId="15" fillId="37" borderId="23" xfId="53" applyFont="1" applyFill="1" applyBorder="1" applyAlignment="1">
      <alignment horizontal="center" vertical="center"/>
    </xf>
    <xf numFmtId="0" fontId="15" fillId="37" borderId="22" xfId="53" applyFont="1" applyFill="1" applyBorder="1" applyAlignment="1" applyProtection="1">
      <alignment horizontal="center" vertical="center"/>
      <protection/>
    </xf>
    <xf numFmtId="0" fontId="15" fillId="37" borderId="23" xfId="53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11" fillId="39" borderId="16" xfId="0" applyFont="1" applyFill="1" applyBorder="1" applyAlignment="1" applyProtection="1">
      <alignment vertical="top"/>
      <protection locked="0"/>
    </xf>
    <xf numFmtId="0" fontId="11" fillId="39" borderId="18" xfId="0" applyFont="1" applyFill="1" applyBorder="1" applyAlignment="1" applyProtection="1">
      <alignment vertical="top"/>
      <protection locked="0"/>
    </xf>
    <xf numFmtId="0" fontId="11" fillId="39" borderId="21" xfId="0" applyFont="1" applyFill="1" applyBorder="1" applyAlignment="1" applyProtection="1">
      <alignment vertical="top"/>
      <protection locked="0"/>
    </xf>
    <xf numFmtId="0" fontId="11" fillId="39" borderId="14" xfId="0" applyFont="1" applyFill="1" applyBorder="1" applyAlignment="1" applyProtection="1">
      <alignment vertical="top"/>
      <protection locked="0"/>
    </xf>
    <xf numFmtId="0" fontId="12" fillId="39" borderId="16" xfId="0" applyFont="1" applyFill="1" applyBorder="1" applyAlignment="1" applyProtection="1">
      <alignment vertical="center"/>
      <protection locked="0"/>
    </xf>
    <xf numFmtId="0" fontId="12" fillId="39" borderId="18" xfId="0" applyFont="1" applyFill="1" applyBorder="1" applyAlignment="1" applyProtection="1">
      <alignment vertical="center"/>
      <protection locked="0"/>
    </xf>
    <xf numFmtId="0" fontId="0" fillId="33" borderId="19" xfId="44" applyFont="1" applyFill="1" applyBorder="1" applyAlignment="1">
      <alignment horizontal="center" wrapText="1"/>
    </xf>
    <xf numFmtId="0" fontId="0" fillId="33" borderId="0" xfId="44" applyFont="1" applyFill="1" applyBorder="1" applyAlignment="1">
      <alignment horizontal="center" wrapText="1"/>
    </xf>
    <xf numFmtId="0" fontId="0" fillId="33" borderId="20" xfId="44" applyFont="1" applyFill="1" applyBorder="1" applyAlignment="1">
      <alignment horizontal="center" wrapText="1"/>
    </xf>
    <xf numFmtId="0" fontId="8" fillId="37" borderId="21" xfId="44" applyFont="1" applyFill="1" applyBorder="1" applyAlignment="1">
      <alignment horizontal="center" vertical="center"/>
    </xf>
    <xf numFmtId="0" fontId="8" fillId="37" borderId="10" xfId="44" applyFont="1" applyFill="1" applyBorder="1" applyAlignment="1">
      <alignment horizontal="center" vertical="center"/>
    </xf>
    <xf numFmtId="0" fontId="8" fillId="37" borderId="14" xfId="44" applyFont="1" applyFill="1" applyBorder="1" applyAlignment="1">
      <alignment horizontal="center" vertical="center"/>
    </xf>
    <xf numFmtId="49" fontId="9" fillId="0" borderId="22" xfId="0" applyNumberFormat="1" applyFont="1" applyBorder="1" applyAlignment="1" applyProtection="1">
      <alignment horizontal="left"/>
      <protection locked="0"/>
    </xf>
    <xf numFmtId="49" fontId="9" fillId="0" borderId="24" xfId="0" applyNumberFormat="1" applyFont="1" applyBorder="1" applyAlignment="1" applyProtection="1">
      <alignment horizontal="left"/>
      <protection locked="0"/>
    </xf>
    <xf numFmtId="49" fontId="9" fillId="0" borderId="23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59" fillId="36" borderId="22" xfId="0" applyFont="1" applyFill="1" applyBorder="1" applyAlignment="1" applyProtection="1">
      <alignment horizontal="center"/>
      <protection/>
    </xf>
    <xf numFmtId="0" fontId="59" fillId="36" borderId="24" xfId="0" applyFont="1" applyFill="1" applyBorder="1" applyAlignment="1" applyProtection="1">
      <alignment horizontal="center"/>
      <protection/>
    </xf>
    <xf numFmtId="0" fontId="59" fillId="36" borderId="2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5" fillId="33" borderId="15" xfId="44" applyFont="1" applyFill="1" applyBorder="1" applyAlignment="1" applyProtection="1">
      <alignment horizontal="center"/>
      <protection/>
    </xf>
    <xf numFmtId="0" fontId="63" fillId="39" borderId="16" xfId="0" applyFont="1" applyFill="1" applyBorder="1" applyAlignment="1">
      <alignment horizontal="center" vertical="center" wrapText="1"/>
    </xf>
    <xf numFmtId="0" fontId="63" fillId="39" borderId="17" xfId="0" applyFont="1" applyFill="1" applyBorder="1" applyAlignment="1">
      <alignment horizontal="center" vertical="center" wrapText="1"/>
    </xf>
    <xf numFmtId="0" fontId="63" fillId="39" borderId="18" xfId="0" applyFont="1" applyFill="1" applyBorder="1" applyAlignment="1">
      <alignment horizontal="center" vertical="center" wrapText="1"/>
    </xf>
    <xf numFmtId="0" fontId="63" fillId="39" borderId="19" xfId="0" applyFont="1" applyFill="1" applyBorder="1" applyAlignment="1">
      <alignment horizontal="center" vertical="center" wrapText="1"/>
    </xf>
    <xf numFmtId="0" fontId="63" fillId="39" borderId="0" xfId="0" applyFont="1" applyFill="1" applyBorder="1" applyAlignment="1">
      <alignment horizontal="center" vertical="center" wrapText="1"/>
    </xf>
    <xf numFmtId="0" fontId="63" fillId="39" borderId="20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10" xfId="0" applyFont="1" applyFill="1" applyBorder="1" applyAlignment="1">
      <alignment horizontal="center" vertical="center" wrapText="1"/>
    </xf>
    <xf numFmtId="0" fontId="63" fillId="39" borderId="14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3067050</xdr:colOff>
      <xdr:row>0</xdr:row>
      <xdr:rowOff>171450</xdr:rowOff>
    </xdr:from>
    <xdr:to>
      <xdr:col>1</xdr:col>
      <xdr:colOff>66675</xdr:colOff>
      <xdr:row>2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1450"/>
          <a:ext cx="1266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619125</xdr:rowOff>
    </xdr:from>
    <xdr:to>
      <xdr:col>0</xdr:col>
      <xdr:colOff>2857500</xdr:colOff>
      <xdr:row>1</xdr:row>
      <xdr:rowOff>171450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1912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e@solutions-logisti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12" sqref="B12:D12"/>
    </sheetView>
  </sheetViews>
  <sheetFormatPr defaultColWidth="9.140625" defaultRowHeight="15"/>
  <cols>
    <col min="1" max="1" width="64.00390625" style="0" customWidth="1"/>
    <col min="2" max="2" width="13.8515625" style="0" customWidth="1"/>
    <col min="3" max="3" width="17.00390625" style="0" customWidth="1"/>
    <col min="4" max="4" width="23.00390625" style="0" customWidth="1"/>
    <col min="5" max="5" width="2.421875" style="0" customWidth="1"/>
  </cols>
  <sheetData>
    <row r="1" spans="1:4" ht="86.25" customHeight="1">
      <c r="A1" s="71"/>
      <c r="B1" s="73" t="s">
        <v>38</v>
      </c>
      <c r="C1" s="73"/>
      <c r="D1" s="73"/>
    </row>
    <row r="2" spans="1:4" ht="37.5" customHeight="1">
      <c r="A2" s="71"/>
      <c r="B2" s="1"/>
      <c r="C2" s="1"/>
      <c r="D2" s="1"/>
    </row>
    <row r="3" spans="1:4" ht="27.75" customHeight="1">
      <c r="A3" s="72"/>
      <c r="B3" s="74" t="s">
        <v>0</v>
      </c>
      <c r="C3" s="74"/>
      <c r="D3" s="2">
        <f ca="1">TODAY()</f>
        <v>45191</v>
      </c>
    </row>
    <row r="4" spans="1:4" ht="4.5" customHeight="1">
      <c r="A4" s="3"/>
      <c r="B4" s="75"/>
      <c r="C4" s="75"/>
      <c r="D4" s="75"/>
    </row>
    <row r="5" spans="1:4" ht="14.25" customHeight="1">
      <c r="A5" s="32" t="s">
        <v>40</v>
      </c>
      <c r="B5" s="76" t="s">
        <v>42</v>
      </c>
      <c r="C5" s="77"/>
      <c r="D5" s="78"/>
    </row>
    <row r="6" spans="1:4" ht="14.25" customHeight="1">
      <c r="A6" s="4" t="s">
        <v>1</v>
      </c>
      <c r="B6" s="79"/>
      <c r="C6" s="80"/>
      <c r="D6" s="81"/>
    </row>
    <row r="7" spans="1:4" ht="14.25" customHeight="1">
      <c r="A7" s="4" t="s">
        <v>2</v>
      </c>
      <c r="B7" s="79"/>
      <c r="C7" s="80"/>
      <c r="D7" s="81"/>
    </row>
    <row r="8" spans="1:4" ht="14.25" customHeight="1">
      <c r="A8" s="5" t="s">
        <v>3</v>
      </c>
      <c r="B8" s="82"/>
      <c r="C8" s="83"/>
      <c r="D8" s="84"/>
    </row>
    <row r="9" spans="1:4" s="13" customFormat="1" ht="16.5" customHeight="1">
      <c r="A9" s="33" t="s">
        <v>32</v>
      </c>
      <c r="B9" s="34"/>
      <c r="C9" s="34"/>
      <c r="D9" s="35"/>
    </row>
    <row r="10" spans="1:4" s="13" customFormat="1" ht="16.5" customHeight="1">
      <c r="A10" s="57" t="s">
        <v>41</v>
      </c>
      <c r="B10" s="58"/>
      <c r="C10" s="58"/>
      <c r="D10" s="59"/>
    </row>
    <row r="11" spans="1:4" ht="22.5" customHeight="1">
      <c r="A11" s="60" t="s">
        <v>4</v>
      </c>
      <c r="B11" s="61"/>
      <c r="C11" s="61"/>
      <c r="D11" s="62"/>
    </row>
    <row r="12" spans="1:4" ht="20.25" customHeight="1">
      <c r="A12" s="28" t="s">
        <v>36</v>
      </c>
      <c r="B12" s="48"/>
      <c r="C12" s="49"/>
      <c r="D12" s="50"/>
    </row>
    <row r="13" spans="1:4" ht="20.25" customHeight="1">
      <c r="A13" s="28" t="s">
        <v>5</v>
      </c>
      <c r="B13" s="48"/>
      <c r="C13" s="49"/>
      <c r="D13" s="50"/>
    </row>
    <row r="14" spans="1:4" ht="20.25" customHeight="1">
      <c r="A14" s="28" t="s">
        <v>6</v>
      </c>
      <c r="B14" s="49"/>
      <c r="C14" s="49"/>
      <c r="D14" s="50"/>
    </row>
    <row r="15" spans="1:4" ht="20.25" customHeight="1">
      <c r="A15" s="28" t="s">
        <v>7</v>
      </c>
      <c r="B15" s="49"/>
      <c r="C15" s="49"/>
      <c r="D15" s="50"/>
    </row>
    <row r="16" spans="1:4" ht="20.25" customHeight="1">
      <c r="A16" s="28" t="s">
        <v>8</v>
      </c>
      <c r="B16" s="49"/>
      <c r="C16" s="49"/>
      <c r="D16" s="50"/>
    </row>
    <row r="17" spans="1:4" ht="18.75" customHeight="1">
      <c r="A17" s="28" t="s">
        <v>9</v>
      </c>
      <c r="B17" s="66"/>
      <c r="C17" s="66"/>
      <c r="D17" s="67"/>
    </row>
    <row r="18" spans="1:4" ht="18.75" customHeight="1">
      <c r="A18" s="68" t="s">
        <v>33</v>
      </c>
      <c r="B18" s="69"/>
      <c r="C18" s="69"/>
      <c r="D18" s="70"/>
    </row>
    <row r="19" spans="1:4" ht="20.25" customHeight="1">
      <c r="A19" s="28" t="s">
        <v>34</v>
      </c>
      <c r="B19" s="63"/>
      <c r="C19" s="64"/>
      <c r="D19" s="65"/>
    </row>
    <row r="20" spans="1:4" ht="20.25" customHeight="1">
      <c r="A20" s="28" t="s">
        <v>35</v>
      </c>
      <c r="B20" s="48"/>
      <c r="C20" s="49"/>
      <c r="D20" s="50"/>
    </row>
    <row r="21" spans="1:4" ht="20.25" customHeight="1">
      <c r="A21" s="28" t="s">
        <v>37</v>
      </c>
      <c r="B21" s="48"/>
      <c r="C21" s="49"/>
      <c r="D21" s="50"/>
    </row>
    <row r="22" spans="1:4" s="13" customFormat="1" ht="19.5" customHeight="1">
      <c r="A22" s="29" t="s">
        <v>10</v>
      </c>
      <c r="B22" s="30" t="s">
        <v>11</v>
      </c>
      <c r="C22" s="31" t="s">
        <v>12</v>
      </c>
      <c r="D22" s="31" t="s">
        <v>13</v>
      </c>
    </row>
    <row r="23" spans="1:4" s="13" customFormat="1" ht="48" customHeight="1">
      <c r="A23" s="18" t="s">
        <v>44</v>
      </c>
      <c r="B23" s="14">
        <v>1</v>
      </c>
      <c r="C23" s="20">
        <v>300</v>
      </c>
      <c r="D23" s="16">
        <f aca="true" t="shared" si="0" ref="D23:D30">B23*C23</f>
        <v>300</v>
      </c>
    </row>
    <row r="24" spans="1:4" s="13" customFormat="1" ht="19.5" customHeight="1">
      <c r="A24" s="19" t="s">
        <v>14</v>
      </c>
      <c r="B24" s="14"/>
      <c r="C24" s="20">
        <v>95</v>
      </c>
      <c r="D24" s="17">
        <f t="shared" si="0"/>
        <v>0</v>
      </c>
    </row>
    <row r="25" spans="1:4" s="13" customFormat="1" ht="19.5" customHeight="1">
      <c r="A25" s="19" t="s">
        <v>15</v>
      </c>
      <c r="B25" s="14"/>
      <c r="C25" s="20">
        <v>60</v>
      </c>
      <c r="D25" s="17">
        <f>B25*C25</f>
        <v>0</v>
      </c>
    </row>
    <row r="26" spans="1:4" s="13" customFormat="1" ht="19.5" customHeight="1">
      <c r="A26" s="15" t="s">
        <v>16</v>
      </c>
      <c r="B26" s="14"/>
      <c r="C26" s="6"/>
      <c r="D26" s="17">
        <f t="shared" si="0"/>
        <v>0</v>
      </c>
    </row>
    <row r="27" spans="1:4" s="13" customFormat="1" ht="19.5" customHeight="1">
      <c r="A27" s="7" t="s">
        <v>17</v>
      </c>
      <c r="B27" s="8"/>
      <c r="C27" s="9">
        <v>-40</v>
      </c>
      <c r="D27" s="10">
        <f>B27*C27</f>
        <v>0</v>
      </c>
    </row>
    <row r="28" spans="1:4" s="13" customFormat="1" ht="19.5" customHeight="1">
      <c r="A28" s="7" t="s">
        <v>39</v>
      </c>
      <c r="B28" s="11">
        <f ca="1">IF(TODAY()&lt;=DATE(2023,11,30),IF(B23&lt;&gt;0,1,0),0)</f>
        <v>1</v>
      </c>
      <c r="C28" s="9">
        <v>-50</v>
      </c>
      <c r="D28" s="10">
        <f>B28*C28</f>
        <v>-50</v>
      </c>
    </row>
    <row r="29" spans="1:4" s="13" customFormat="1" ht="11.25" customHeight="1" hidden="1">
      <c r="A29" s="7" t="s">
        <v>18</v>
      </c>
      <c r="B29" s="12">
        <f ca="1">IF(TODAY()&lt;DATE(2017,11,30),IF(B23+#REF!&lt;&gt;0,1,0),0)</f>
        <v>0</v>
      </c>
      <c r="C29" s="9">
        <v>-50</v>
      </c>
      <c r="D29" s="10">
        <f t="shared" si="0"/>
        <v>0</v>
      </c>
    </row>
    <row r="30" spans="1:4" s="13" customFormat="1" ht="19.5" customHeight="1">
      <c r="A30" s="7" t="s">
        <v>19</v>
      </c>
      <c r="B30" s="11">
        <f>IF(B23-1&gt;0,B23-1,0)</f>
        <v>0</v>
      </c>
      <c r="C30" s="9">
        <v>-100</v>
      </c>
      <c r="D30" s="10">
        <f t="shared" si="0"/>
        <v>0</v>
      </c>
    </row>
    <row r="31" spans="1:4" s="13" customFormat="1" ht="19.5" customHeight="1">
      <c r="A31" s="42" t="s">
        <v>20</v>
      </c>
      <c r="B31" s="43"/>
      <c r="C31" s="21" t="s">
        <v>21</v>
      </c>
      <c r="D31" s="22">
        <f>SUM(D23:D30)</f>
        <v>250</v>
      </c>
    </row>
    <row r="32" spans="1:4" s="13" customFormat="1" ht="19.5" customHeight="1">
      <c r="A32" s="55" t="s">
        <v>45</v>
      </c>
      <c r="B32" s="56"/>
      <c r="C32" s="21" t="s">
        <v>22</v>
      </c>
      <c r="D32" s="23">
        <v>0.05</v>
      </c>
    </row>
    <row r="33" spans="1:4" s="13" customFormat="1" ht="19.5" customHeight="1">
      <c r="A33" s="53"/>
      <c r="B33" s="54"/>
      <c r="C33" s="24" t="s">
        <v>23</v>
      </c>
      <c r="D33" s="22">
        <f>D31*D32</f>
        <v>12.5</v>
      </c>
    </row>
    <row r="34" spans="1:4" s="13" customFormat="1" ht="19.5" customHeight="1">
      <c r="A34" s="44" t="s">
        <v>24</v>
      </c>
      <c r="B34" s="45"/>
      <c r="C34" s="21" t="s">
        <v>25</v>
      </c>
      <c r="D34" s="25">
        <v>0.09975</v>
      </c>
    </row>
    <row r="35" spans="1:4" s="13" customFormat="1" ht="19.5" customHeight="1">
      <c r="A35" s="51"/>
      <c r="B35" s="52"/>
      <c r="C35" s="24" t="s">
        <v>26</v>
      </c>
      <c r="D35" s="22">
        <f>D31*D34</f>
        <v>24.9375</v>
      </c>
    </row>
    <row r="36" spans="1:4" s="13" customFormat="1" ht="19.5" customHeight="1">
      <c r="A36" s="53"/>
      <c r="B36" s="54"/>
      <c r="C36" s="21" t="s">
        <v>27</v>
      </c>
      <c r="D36" s="22">
        <f>D33+D35</f>
        <v>37.4375</v>
      </c>
    </row>
    <row r="37" spans="1:4" s="13" customFormat="1" ht="19.5" customHeight="1">
      <c r="A37" s="46" t="s">
        <v>43</v>
      </c>
      <c r="B37" s="47"/>
      <c r="C37" s="26" t="s">
        <v>28</v>
      </c>
      <c r="D37" s="27">
        <f>D31+D36</f>
        <v>287.4375</v>
      </c>
    </row>
    <row r="38" spans="1:4" s="13" customFormat="1" ht="16.5" customHeight="1">
      <c r="A38" s="33" t="s">
        <v>29</v>
      </c>
      <c r="B38" s="34"/>
      <c r="C38" s="34"/>
      <c r="D38" s="35"/>
    </row>
    <row r="39" spans="1:4" s="13" customFormat="1" ht="16.5" customHeight="1">
      <c r="A39" s="36" t="s">
        <v>30</v>
      </c>
      <c r="B39" s="37"/>
      <c r="C39" s="37"/>
      <c r="D39" s="38"/>
    </row>
    <row r="40" spans="1:4" ht="15">
      <c r="A40" s="39" t="s">
        <v>31</v>
      </c>
      <c r="B40" s="40"/>
      <c r="C40" s="40"/>
      <c r="D40" s="41"/>
    </row>
  </sheetData>
  <sheetProtection password="C7F8" sheet="1"/>
  <mergeCells count="28">
    <mergeCell ref="A1:A3"/>
    <mergeCell ref="B1:D1"/>
    <mergeCell ref="B3:C3"/>
    <mergeCell ref="B4:D4"/>
    <mergeCell ref="B5:D8"/>
    <mergeCell ref="A9:D9"/>
    <mergeCell ref="A10:D10"/>
    <mergeCell ref="A11:D11"/>
    <mergeCell ref="B12:D12"/>
    <mergeCell ref="B13:D13"/>
    <mergeCell ref="B19:D19"/>
    <mergeCell ref="B14:D14"/>
    <mergeCell ref="B15:D15"/>
    <mergeCell ref="B16:D16"/>
    <mergeCell ref="B17:D17"/>
    <mergeCell ref="A18:D18"/>
    <mergeCell ref="B20:D20"/>
    <mergeCell ref="B21:D21"/>
    <mergeCell ref="A35:B35"/>
    <mergeCell ref="A36:B36"/>
    <mergeCell ref="A33:B33"/>
    <mergeCell ref="A32:B32"/>
    <mergeCell ref="A38:D38"/>
    <mergeCell ref="A39:D39"/>
    <mergeCell ref="A40:D40"/>
    <mergeCell ref="A31:B31"/>
    <mergeCell ref="A34:B34"/>
    <mergeCell ref="A37:B37"/>
  </mergeCells>
  <dataValidations count="1">
    <dataValidation type="textLength" allowBlank="1" showInputMessage="1" showErrorMessage="1" promptTitle="Attention !" prompt="La taille maximale du nom qui sera imprimé sur le relevé ne doit pas excéder 30 caractères en raison d'une limitation de revenu Québec." errorTitle="Attention !" error="La taille maximale du nom qui sera imprimé sur le relevé ne doit pas excéder 30 caractères en raison d'une limitation de revenu Québec." sqref="B19:D21">
      <formula1>0</formula1>
      <formula2>30</formula2>
    </dataValidation>
  </dataValidations>
  <hyperlinks>
    <hyperlink ref="A8" r:id="rId1" display="Courriel : vente@solutions-logistik.com"/>
  </hyperlinks>
  <printOptions/>
  <pageMargins left="0.7" right="0.7" top="0.75" bottom="0.75" header="0.3" footer="0.3"/>
  <pageSetup fitToHeight="1" fitToWidth="1" orientation="portrait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pjette@solutions-logistik.com</dc:creator>
  <cp:keywords/>
  <dc:description/>
  <cp:lastModifiedBy>pjette@solutions-logistik.com</cp:lastModifiedBy>
  <cp:lastPrinted>2022-09-09T14:44:09Z</cp:lastPrinted>
  <dcterms:created xsi:type="dcterms:W3CDTF">2020-11-30T15:48:02Z</dcterms:created>
  <dcterms:modified xsi:type="dcterms:W3CDTF">2023-09-22T20:05:51Z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